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G17" i="1"/>
  <c r="L17" i="1" s="1"/>
  <c r="E17" i="1"/>
  <c r="M16" i="1"/>
  <c r="L16" i="1"/>
  <c r="N16" i="1" s="1"/>
  <c r="O16" i="1" s="1"/>
  <c r="K16" i="1"/>
  <c r="J16" i="1"/>
  <c r="L15" i="1"/>
  <c r="N15" i="1" s="1"/>
  <c r="O15" i="1" s="1"/>
  <c r="K15" i="1"/>
  <c r="J15" i="1"/>
  <c r="M14" i="1"/>
  <c r="L14" i="1"/>
  <c r="N14" i="1" s="1"/>
  <c r="O14" i="1" s="1"/>
  <c r="K14" i="1"/>
  <c r="J14" i="1"/>
  <c r="O13" i="1"/>
  <c r="N13" i="1"/>
  <c r="L13" i="1"/>
  <c r="M13" i="1" s="1"/>
  <c r="K13" i="1"/>
  <c r="J13" i="1"/>
  <c r="M12" i="1"/>
  <c r="L12" i="1"/>
  <c r="N12" i="1" s="1"/>
  <c r="O12" i="1" s="1"/>
  <c r="K12" i="1"/>
  <c r="J12" i="1"/>
  <c r="O11" i="1"/>
  <c r="N11" i="1"/>
  <c r="L11" i="1"/>
  <c r="M11" i="1" s="1"/>
  <c r="K11" i="1"/>
  <c r="J11" i="1"/>
  <c r="M10" i="1"/>
  <c r="L10" i="1"/>
  <c r="N10" i="1" s="1"/>
  <c r="O10" i="1" s="1"/>
  <c r="K10" i="1"/>
  <c r="J10" i="1"/>
  <c r="O9" i="1"/>
  <c r="N9" i="1"/>
  <c r="L9" i="1"/>
  <c r="M9" i="1" s="1"/>
  <c r="K9" i="1"/>
  <c r="J9" i="1"/>
  <c r="M8" i="1"/>
  <c r="L8" i="1"/>
  <c r="N8" i="1" s="1"/>
  <c r="O8" i="1" s="1"/>
  <c r="K8" i="1"/>
  <c r="J8" i="1"/>
  <c r="O7" i="1"/>
  <c r="N7" i="1"/>
  <c r="L7" i="1"/>
  <c r="M7" i="1" s="1"/>
  <c r="K7" i="1"/>
  <c r="J7" i="1"/>
  <c r="M6" i="1"/>
  <c r="L6" i="1"/>
  <c r="N6" i="1" s="1"/>
  <c r="O6" i="1" s="1"/>
  <c r="K6" i="1"/>
  <c r="J6" i="1"/>
  <c r="O5" i="1"/>
  <c r="N5" i="1"/>
  <c r="L5" i="1"/>
  <c r="M5" i="1" s="1"/>
  <c r="K5" i="1"/>
  <c r="J5" i="1"/>
  <c r="M4" i="1"/>
  <c r="L4" i="1"/>
  <c r="N4" i="1" s="1"/>
  <c r="O4" i="1" s="1"/>
  <c r="K4" i="1"/>
  <c r="J4" i="1"/>
  <c r="N17" i="1" l="1"/>
  <c r="O17" i="1" s="1"/>
  <c r="M17" i="1"/>
  <c r="M15" i="1"/>
</calcChain>
</file>

<file path=xl/sharedStrings.xml><?xml version="1.0" encoding="utf-8"?>
<sst xmlns="http://schemas.openxmlformats.org/spreadsheetml/2006/main" count="35" uniqueCount="33">
  <si>
    <t>Ngororero District.  MUSA 2020  /2021 ,  Report  up to 11/06 /2020</t>
  </si>
  <si>
    <t>CAT .2</t>
  </si>
  <si>
    <t>CAT. 3</t>
  </si>
  <si>
    <t>CAT. 4</t>
  </si>
  <si>
    <t>TOTAL</t>
  </si>
  <si>
    <t>Total</t>
  </si>
  <si>
    <t>sector</t>
  </si>
  <si>
    <t xml:space="preserve">CAT. 1 </t>
  </si>
  <si>
    <t>Abafite ubundi bwishingizi</t>
  </si>
  <si>
    <t>Umubare</t>
  </si>
  <si>
    <t xml:space="preserve">Abishyuye MUSA </t>
  </si>
  <si>
    <t xml:space="preserve">Umubare </t>
  </si>
  <si>
    <t>Abishyuye MUSA</t>
  </si>
  <si>
    <t>People</t>
  </si>
  <si>
    <t xml:space="preserve">abagomba kwiyishyurira  MUSA </t>
  </si>
  <si>
    <t>Abiyishyuriye  MUSA</t>
  </si>
  <si>
    <t>%  Y' abishyuye hatabariwemo cat 1</t>
  </si>
  <si>
    <t>Abafite ubwishingizi bose ( Abishyuye +Autres ass.+ Cat. 1 )</t>
  </si>
  <si>
    <t>%</t>
  </si>
  <si>
    <t xml:space="preserve">BWIRA </t>
  </si>
  <si>
    <t>SOVU</t>
  </si>
  <si>
    <t>KAVUMU</t>
  </si>
  <si>
    <t>MATYAZO</t>
  </si>
  <si>
    <t xml:space="preserve">NDARO </t>
  </si>
  <si>
    <t>HINDIRO</t>
  </si>
  <si>
    <t>MUHANDA</t>
  </si>
  <si>
    <t>KABAYA</t>
  </si>
  <si>
    <t>MUHORORO</t>
  </si>
  <si>
    <t>NYANGE</t>
  </si>
  <si>
    <t>KAGEYO</t>
  </si>
  <si>
    <t>GATUMBA</t>
  </si>
  <si>
    <t>NGORORERO</t>
  </si>
  <si>
    <t>NGENDAHIMANA Anastasie / CBHIO Ngororero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</si>
</sst>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Calibri"/>
    </font>
    <font>
      <b/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0" fontId="3" fillId="0" borderId="0" xfId="0" applyFont="1" applyAlignment="1"/>
    <xf numFmtId="0" fontId="2" fillId="0" borderId="1" xfId="0" applyFont="1" applyBorder="1" applyAlignment="1"/>
    <xf numFmtId="164" fontId="2" fillId="0" borderId="2" xfId="0" applyNumberFormat="1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/>
    <xf numFmtId="2" fontId="2" fillId="3" borderId="1" xfId="0" applyNumberFormat="1" applyFont="1" applyFill="1" applyBorder="1" applyAlignment="1"/>
    <xf numFmtId="164" fontId="2" fillId="0" borderId="1" xfId="0" applyNumberFormat="1" applyFont="1" applyBorder="1" applyAlignment="1"/>
    <xf numFmtId="2" fontId="2" fillId="0" borderId="1" xfId="0" applyNumberFormat="1" applyFont="1" applyBorder="1" applyAlignment="1"/>
    <xf numFmtId="164" fontId="3" fillId="2" borderId="0" xfId="0" applyNumberFormat="1" applyFont="1" applyFill="1" applyBorder="1" applyAlignment="1"/>
    <xf numFmtId="164" fontId="0" fillId="2" borderId="1" xfId="0" applyNumberFormat="1" applyFont="1" applyFill="1" applyBorder="1" applyAlignment="1">
      <alignment wrapText="1"/>
    </xf>
    <xf numFmtId="0" fontId="3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sqref="A1:O18"/>
    </sheetView>
  </sheetViews>
  <sheetFormatPr defaultRowHeight="15" x14ac:dyDescent="0.25"/>
  <sheetData>
    <row r="1" spans="1:1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4"/>
      <c r="M1" s="4"/>
      <c r="N1" s="4"/>
      <c r="O1" s="4"/>
    </row>
    <row r="2" spans="1:15" ht="15.75" x14ac:dyDescent="0.25">
      <c r="A2" s="5"/>
      <c r="B2" s="5"/>
      <c r="C2" s="6"/>
      <c r="D2" s="7" t="s">
        <v>1</v>
      </c>
      <c r="E2" s="8"/>
      <c r="F2" s="7" t="s">
        <v>2</v>
      </c>
      <c r="G2" s="8"/>
      <c r="H2" s="7" t="s">
        <v>3</v>
      </c>
      <c r="I2" s="8"/>
      <c r="J2" s="7" t="s">
        <v>4</v>
      </c>
      <c r="K2" s="9"/>
      <c r="L2" s="9"/>
      <c r="M2" s="8"/>
      <c r="N2" s="7" t="s">
        <v>5</v>
      </c>
      <c r="O2" s="8"/>
    </row>
    <row r="3" spans="1:15" ht="89.25" x14ac:dyDescent="0.25">
      <c r="A3" s="10" t="s">
        <v>6</v>
      </c>
      <c r="B3" s="11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3" t="s">
        <v>10</v>
      </c>
      <c r="H3" s="14" t="s">
        <v>9</v>
      </c>
      <c r="I3" s="15" t="s">
        <v>12</v>
      </c>
      <c r="J3" s="13" t="s">
        <v>13</v>
      </c>
      <c r="K3" s="13" t="s">
        <v>14</v>
      </c>
      <c r="L3" s="16" t="s">
        <v>15</v>
      </c>
      <c r="M3" s="16" t="s">
        <v>16</v>
      </c>
      <c r="N3" s="16" t="s">
        <v>17</v>
      </c>
      <c r="O3" s="17" t="s">
        <v>18</v>
      </c>
    </row>
    <row r="4" spans="1:15" ht="15.75" x14ac:dyDescent="0.25">
      <c r="A4" s="5" t="s">
        <v>19</v>
      </c>
      <c r="B4" s="18">
        <v>4590</v>
      </c>
      <c r="C4" s="18">
        <v>269</v>
      </c>
      <c r="D4" s="18">
        <v>9104</v>
      </c>
      <c r="E4" s="19">
        <v>1186</v>
      </c>
      <c r="F4" s="18">
        <v>7731</v>
      </c>
      <c r="G4" s="19">
        <v>496</v>
      </c>
      <c r="H4" s="18"/>
      <c r="I4" s="19">
        <v>0</v>
      </c>
      <c r="J4" s="20">
        <f t="shared" ref="J4:J17" si="0">B4+D4+F4+H4</f>
        <v>21425</v>
      </c>
      <c r="K4" s="20">
        <f t="shared" ref="K4:K17" si="1">(D4+F4+H4)-C4</f>
        <v>16566</v>
      </c>
      <c r="L4" s="20">
        <f t="shared" ref="L4:L17" si="2">E4+G4+I4</f>
        <v>1682</v>
      </c>
      <c r="M4" s="21">
        <f t="shared" ref="M4:M17" si="3">L4*100/K4</f>
        <v>10.15332608958107</v>
      </c>
      <c r="N4" s="22">
        <f t="shared" ref="N4:N17" si="4">B4+C4+L4</f>
        <v>6541</v>
      </c>
      <c r="O4" s="23">
        <f t="shared" ref="O4:O17" si="5">N4*100/J4</f>
        <v>30.52975495915986</v>
      </c>
    </row>
    <row r="5" spans="1:15" ht="15.75" x14ac:dyDescent="0.25">
      <c r="A5" s="5" t="s">
        <v>20</v>
      </c>
      <c r="B5" s="18">
        <v>9391</v>
      </c>
      <c r="C5" s="18">
        <v>320</v>
      </c>
      <c r="D5" s="18">
        <v>13408</v>
      </c>
      <c r="E5" s="19">
        <v>1769</v>
      </c>
      <c r="F5" s="18">
        <v>9402</v>
      </c>
      <c r="G5" s="19">
        <v>380</v>
      </c>
      <c r="H5" s="18"/>
      <c r="I5" s="19">
        <v>0</v>
      </c>
      <c r="J5" s="20">
        <f t="shared" si="0"/>
        <v>32201</v>
      </c>
      <c r="K5" s="20">
        <f t="shared" si="1"/>
        <v>22490</v>
      </c>
      <c r="L5" s="20">
        <f t="shared" si="2"/>
        <v>2149</v>
      </c>
      <c r="M5" s="21">
        <f t="shared" si="3"/>
        <v>9.5553579368608279</v>
      </c>
      <c r="N5" s="22">
        <f t="shared" si="4"/>
        <v>11860</v>
      </c>
      <c r="O5" s="23">
        <f t="shared" si="5"/>
        <v>36.83115431197789</v>
      </c>
    </row>
    <row r="6" spans="1:15" ht="15.75" x14ac:dyDescent="0.25">
      <c r="A6" s="5" t="s">
        <v>21</v>
      </c>
      <c r="B6" s="18">
        <v>7810</v>
      </c>
      <c r="C6" s="18">
        <v>467</v>
      </c>
      <c r="D6" s="18">
        <v>12652</v>
      </c>
      <c r="E6" s="19">
        <v>1064</v>
      </c>
      <c r="F6" s="18">
        <v>11388</v>
      </c>
      <c r="G6" s="19">
        <v>620</v>
      </c>
      <c r="H6" s="18"/>
      <c r="I6" s="19">
        <v>0</v>
      </c>
      <c r="J6" s="20">
        <f t="shared" si="0"/>
        <v>31850</v>
      </c>
      <c r="K6" s="20">
        <f t="shared" si="1"/>
        <v>23573</v>
      </c>
      <c r="L6" s="20">
        <f t="shared" si="2"/>
        <v>1684</v>
      </c>
      <c r="M6" s="21">
        <f t="shared" si="3"/>
        <v>7.143766173164213</v>
      </c>
      <c r="N6" s="22">
        <f t="shared" si="4"/>
        <v>9961</v>
      </c>
      <c r="O6" s="23">
        <f t="shared" si="5"/>
        <v>31.274725274725274</v>
      </c>
    </row>
    <row r="7" spans="1:15" ht="15.75" x14ac:dyDescent="0.25">
      <c r="A7" s="5" t="s">
        <v>22</v>
      </c>
      <c r="B7" s="18">
        <v>5325</v>
      </c>
      <c r="C7" s="18">
        <v>474</v>
      </c>
      <c r="D7" s="18">
        <v>10692</v>
      </c>
      <c r="E7" s="19">
        <v>422</v>
      </c>
      <c r="F7" s="18">
        <v>13881</v>
      </c>
      <c r="G7" s="19">
        <v>995</v>
      </c>
      <c r="H7" s="18"/>
      <c r="I7" s="19">
        <v>0</v>
      </c>
      <c r="J7" s="20">
        <f t="shared" si="0"/>
        <v>29898</v>
      </c>
      <c r="K7" s="20">
        <f t="shared" si="1"/>
        <v>24099</v>
      </c>
      <c r="L7" s="20">
        <f t="shared" si="2"/>
        <v>1417</v>
      </c>
      <c r="M7" s="21">
        <f t="shared" si="3"/>
        <v>5.8799120295447942</v>
      </c>
      <c r="N7" s="22">
        <f t="shared" si="4"/>
        <v>7216</v>
      </c>
      <c r="O7" s="23">
        <f t="shared" si="5"/>
        <v>24.135393671817514</v>
      </c>
    </row>
    <row r="8" spans="1:15" ht="15.75" x14ac:dyDescent="0.25">
      <c r="A8" s="5" t="s">
        <v>23</v>
      </c>
      <c r="B8" s="18">
        <v>6558</v>
      </c>
      <c r="C8" s="18">
        <v>201</v>
      </c>
      <c r="D8" s="18">
        <v>8761</v>
      </c>
      <c r="E8" s="19">
        <v>534</v>
      </c>
      <c r="F8" s="18">
        <v>10923</v>
      </c>
      <c r="G8" s="19">
        <v>486</v>
      </c>
      <c r="H8" s="18">
        <v>3</v>
      </c>
      <c r="I8" s="19">
        <v>0</v>
      </c>
      <c r="J8" s="20">
        <f t="shared" si="0"/>
        <v>26245</v>
      </c>
      <c r="K8" s="20">
        <f t="shared" si="1"/>
        <v>19486</v>
      </c>
      <c r="L8" s="20">
        <f t="shared" si="2"/>
        <v>1020</v>
      </c>
      <c r="M8" s="21">
        <f t="shared" si="3"/>
        <v>5.2345273529713641</v>
      </c>
      <c r="N8" s="22">
        <f t="shared" si="4"/>
        <v>7779</v>
      </c>
      <c r="O8" s="23">
        <f t="shared" si="5"/>
        <v>29.639931415507714</v>
      </c>
    </row>
    <row r="9" spans="1:15" ht="15.75" x14ac:dyDescent="0.25">
      <c r="A9" s="5" t="s">
        <v>24</v>
      </c>
      <c r="B9" s="18">
        <v>7099</v>
      </c>
      <c r="C9" s="18">
        <v>530</v>
      </c>
      <c r="D9" s="18">
        <v>10035</v>
      </c>
      <c r="E9" s="19">
        <v>293</v>
      </c>
      <c r="F9" s="18">
        <v>11532</v>
      </c>
      <c r="G9" s="19">
        <v>735</v>
      </c>
      <c r="H9" s="18"/>
      <c r="I9" s="19">
        <v>0</v>
      </c>
      <c r="J9" s="20">
        <f t="shared" si="0"/>
        <v>28666</v>
      </c>
      <c r="K9" s="20">
        <f t="shared" si="1"/>
        <v>21037</v>
      </c>
      <c r="L9" s="20">
        <f t="shared" si="2"/>
        <v>1028</v>
      </c>
      <c r="M9" s="21">
        <f t="shared" si="3"/>
        <v>4.8866283215287352</v>
      </c>
      <c r="N9" s="22">
        <f t="shared" si="4"/>
        <v>8657</v>
      </c>
      <c r="O9" s="23">
        <f t="shared" si="5"/>
        <v>30.19953952417498</v>
      </c>
    </row>
    <row r="10" spans="1:15" ht="15.75" x14ac:dyDescent="0.25">
      <c r="A10" s="5" t="s">
        <v>25</v>
      </c>
      <c r="B10" s="18">
        <v>6459</v>
      </c>
      <c r="C10" s="18">
        <v>293</v>
      </c>
      <c r="D10" s="18">
        <v>11450</v>
      </c>
      <c r="E10" s="19">
        <v>512</v>
      </c>
      <c r="F10" s="18">
        <v>13641</v>
      </c>
      <c r="G10" s="19">
        <v>657</v>
      </c>
      <c r="H10" s="18"/>
      <c r="I10" s="19">
        <v>0</v>
      </c>
      <c r="J10" s="20">
        <f t="shared" si="0"/>
        <v>31550</v>
      </c>
      <c r="K10" s="20">
        <f t="shared" si="1"/>
        <v>24798</v>
      </c>
      <c r="L10" s="20">
        <f t="shared" si="2"/>
        <v>1169</v>
      </c>
      <c r="M10" s="21">
        <f t="shared" si="3"/>
        <v>4.7140898459553187</v>
      </c>
      <c r="N10" s="22">
        <f t="shared" si="4"/>
        <v>7921</v>
      </c>
      <c r="O10" s="23">
        <f t="shared" si="5"/>
        <v>25.106180665610143</v>
      </c>
    </row>
    <row r="11" spans="1:15" ht="15.75" x14ac:dyDescent="0.25">
      <c r="A11" s="5" t="s">
        <v>26</v>
      </c>
      <c r="B11" s="18">
        <v>10477</v>
      </c>
      <c r="C11" s="18">
        <v>1671</v>
      </c>
      <c r="D11" s="18">
        <v>17152</v>
      </c>
      <c r="E11" s="19">
        <v>659</v>
      </c>
      <c r="F11" s="18">
        <v>10774</v>
      </c>
      <c r="G11" s="19">
        <v>114</v>
      </c>
      <c r="H11" s="18">
        <v>14</v>
      </c>
      <c r="I11" s="19">
        <v>0</v>
      </c>
      <c r="J11" s="20">
        <f t="shared" si="0"/>
        <v>38417</v>
      </c>
      <c r="K11" s="20">
        <f t="shared" si="1"/>
        <v>26269</v>
      </c>
      <c r="L11" s="20">
        <f t="shared" si="2"/>
        <v>773</v>
      </c>
      <c r="M11" s="21">
        <f t="shared" si="3"/>
        <v>2.9426319996954584</v>
      </c>
      <c r="N11" s="22">
        <f t="shared" si="4"/>
        <v>12921</v>
      </c>
      <c r="O11" s="23">
        <f t="shared" si="5"/>
        <v>33.633547648176588</v>
      </c>
    </row>
    <row r="12" spans="1:15" ht="15.75" x14ac:dyDescent="0.25">
      <c r="A12" s="5" t="s">
        <v>27</v>
      </c>
      <c r="B12" s="18">
        <v>5585</v>
      </c>
      <c r="C12" s="18">
        <v>423</v>
      </c>
      <c r="D12" s="18">
        <v>10659</v>
      </c>
      <c r="E12" s="19">
        <v>265</v>
      </c>
      <c r="F12" s="18">
        <v>9255</v>
      </c>
      <c r="G12" s="19">
        <v>207</v>
      </c>
      <c r="H12" s="18"/>
      <c r="I12" s="19">
        <v>0</v>
      </c>
      <c r="J12" s="20">
        <f t="shared" si="0"/>
        <v>25499</v>
      </c>
      <c r="K12" s="20">
        <f t="shared" si="1"/>
        <v>19491</v>
      </c>
      <c r="L12" s="20">
        <f t="shared" si="2"/>
        <v>472</v>
      </c>
      <c r="M12" s="21">
        <f t="shared" si="3"/>
        <v>2.4216304961264172</v>
      </c>
      <c r="N12" s="22">
        <f t="shared" si="4"/>
        <v>6480</v>
      </c>
      <c r="O12" s="23">
        <f t="shared" si="5"/>
        <v>25.412761284756265</v>
      </c>
    </row>
    <row r="13" spans="1:15" ht="15.75" x14ac:dyDescent="0.25">
      <c r="A13" s="5" t="s">
        <v>28</v>
      </c>
      <c r="B13" s="18">
        <v>6433</v>
      </c>
      <c r="C13" s="18">
        <v>651</v>
      </c>
      <c r="D13" s="18">
        <v>8046</v>
      </c>
      <c r="E13" s="19">
        <v>126</v>
      </c>
      <c r="F13" s="18">
        <v>10949</v>
      </c>
      <c r="G13" s="19">
        <v>260</v>
      </c>
      <c r="H13" s="18"/>
      <c r="I13" s="19">
        <v>0</v>
      </c>
      <c r="J13" s="20">
        <f t="shared" si="0"/>
        <v>25428</v>
      </c>
      <c r="K13" s="20">
        <f t="shared" si="1"/>
        <v>18344</v>
      </c>
      <c r="L13" s="20">
        <f t="shared" si="2"/>
        <v>386</v>
      </c>
      <c r="M13" s="21">
        <f t="shared" si="3"/>
        <v>2.1042302660270389</v>
      </c>
      <c r="N13" s="22">
        <f t="shared" si="4"/>
        <v>7470</v>
      </c>
      <c r="O13" s="23">
        <f t="shared" si="5"/>
        <v>29.377064653138273</v>
      </c>
    </row>
    <row r="14" spans="1:15" ht="15.75" x14ac:dyDescent="0.25">
      <c r="A14" s="5" t="s">
        <v>29</v>
      </c>
      <c r="B14" s="18">
        <v>6877</v>
      </c>
      <c r="C14" s="24">
        <v>393</v>
      </c>
      <c r="D14" s="18">
        <v>9982</v>
      </c>
      <c r="E14" s="19">
        <v>262</v>
      </c>
      <c r="F14" s="18">
        <v>10118</v>
      </c>
      <c r="G14" s="19">
        <v>138</v>
      </c>
      <c r="H14" s="18"/>
      <c r="I14" s="19">
        <v>0</v>
      </c>
      <c r="J14" s="20">
        <f t="shared" si="0"/>
        <v>26977</v>
      </c>
      <c r="K14" s="20">
        <f t="shared" si="1"/>
        <v>19707</v>
      </c>
      <c r="L14" s="20">
        <f t="shared" si="2"/>
        <v>400</v>
      </c>
      <c r="M14" s="21">
        <f t="shared" si="3"/>
        <v>2.0297356269345919</v>
      </c>
      <c r="N14" s="22">
        <f t="shared" si="4"/>
        <v>7670</v>
      </c>
      <c r="O14" s="23">
        <f t="shared" si="5"/>
        <v>28.431626941468657</v>
      </c>
    </row>
    <row r="15" spans="1:15" ht="15.75" x14ac:dyDescent="0.25">
      <c r="A15" s="5" t="s">
        <v>30</v>
      </c>
      <c r="B15" s="18">
        <v>5959</v>
      </c>
      <c r="C15" s="18">
        <v>96</v>
      </c>
      <c r="D15" s="18">
        <v>9341</v>
      </c>
      <c r="E15" s="19">
        <v>116</v>
      </c>
      <c r="F15" s="18">
        <v>12537</v>
      </c>
      <c r="G15" s="19">
        <v>293</v>
      </c>
      <c r="H15" s="18">
        <v>9</v>
      </c>
      <c r="I15" s="19">
        <v>0</v>
      </c>
      <c r="J15" s="20">
        <f t="shared" si="0"/>
        <v>27846</v>
      </c>
      <c r="K15" s="20">
        <f t="shared" si="1"/>
        <v>21791</v>
      </c>
      <c r="L15" s="20">
        <f t="shared" si="2"/>
        <v>409</v>
      </c>
      <c r="M15" s="21">
        <f t="shared" si="3"/>
        <v>1.8769216649075307</v>
      </c>
      <c r="N15" s="22">
        <f t="shared" si="4"/>
        <v>6464</v>
      </c>
      <c r="O15" s="23">
        <f t="shared" si="5"/>
        <v>23.213387919270271</v>
      </c>
    </row>
    <row r="16" spans="1:15" ht="15.75" x14ac:dyDescent="0.25">
      <c r="A16" s="5" t="s">
        <v>31</v>
      </c>
      <c r="B16" s="18">
        <v>7849</v>
      </c>
      <c r="C16" s="18">
        <v>797</v>
      </c>
      <c r="D16" s="18">
        <v>20820</v>
      </c>
      <c r="E16" s="19">
        <v>421</v>
      </c>
      <c r="F16" s="18">
        <v>12330</v>
      </c>
      <c r="G16" s="19">
        <v>133</v>
      </c>
      <c r="H16" s="18">
        <v>26</v>
      </c>
      <c r="I16" s="19">
        <v>0</v>
      </c>
      <c r="J16" s="20">
        <f t="shared" si="0"/>
        <v>41025</v>
      </c>
      <c r="K16" s="20">
        <f t="shared" si="1"/>
        <v>32379</v>
      </c>
      <c r="L16" s="20">
        <f t="shared" si="2"/>
        <v>554</v>
      </c>
      <c r="M16" s="21">
        <f t="shared" si="3"/>
        <v>1.7109855153031286</v>
      </c>
      <c r="N16" s="22">
        <f t="shared" si="4"/>
        <v>9200</v>
      </c>
      <c r="O16" s="23">
        <f t="shared" si="5"/>
        <v>22.42535039609994</v>
      </c>
    </row>
    <row r="17" spans="1:15" ht="15.75" x14ac:dyDescent="0.25">
      <c r="A17" s="5"/>
      <c r="B17" s="18">
        <v>90412</v>
      </c>
      <c r="C17" s="18">
        <v>6585</v>
      </c>
      <c r="D17" s="18">
        <v>152102</v>
      </c>
      <c r="E17" s="25">
        <f>SUM(E4:E16)</f>
        <v>7629</v>
      </c>
      <c r="F17" s="18">
        <v>144461</v>
      </c>
      <c r="G17" s="25">
        <f>SUM(G4:G16)</f>
        <v>5514</v>
      </c>
      <c r="H17" s="18">
        <v>52</v>
      </c>
      <c r="I17" s="25">
        <f>SUM(I4:I16)</f>
        <v>0</v>
      </c>
      <c r="J17" s="20">
        <f t="shared" si="0"/>
        <v>387027</v>
      </c>
      <c r="K17" s="20">
        <f t="shared" si="1"/>
        <v>290030</v>
      </c>
      <c r="L17" s="20">
        <f t="shared" si="2"/>
        <v>13143</v>
      </c>
      <c r="M17" s="21">
        <f t="shared" si="3"/>
        <v>4.5316001792917975</v>
      </c>
      <c r="N17" s="22">
        <f t="shared" si="4"/>
        <v>110140</v>
      </c>
      <c r="O17" s="23">
        <f t="shared" si="5"/>
        <v>28.457962881142659</v>
      </c>
    </row>
    <row r="18" spans="1:15" ht="15.75" x14ac:dyDescent="0.25">
      <c r="A18" s="2" t="s">
        <v>32</v>
      </c>
      <c r="B18" s="26"/>
      <c r="C18" s="24"/>
      <c r="D18" s="26"/>
      <c r="E18" s="26"/>
      <c r="F18" s="26"/>
      <c r="G18" s="26"/>
      <c r="H18" s="26"/>
      <c r="I18" s="26"/>
      <c r="J18" s="26"/>
      <c r="K18" s="26"/>
      <c r="L18" s="4"/>
      <c r="M18" s="4"/>
      <c r="N18" s="4"/>
      <c r="O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2020-06-12T15:32:49Z</dcterms:created>
  <dcterms:modified xsi:type="dcterms:W3CDTF">2020-06-12T15:33:28Z</dcterms:modified>
</cp:coreProperties>
</file>